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28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3"/>
  <c r="F4"/>
  <c r="F5"/>
  <c r="F6"/>
  <c r="F7"/>
  <c r="F8"/>
  <c r="F9"/>
  <c r="F3"/>
</calcChain>
</file>

<file path=xl/sharedStrings.xml><?xml version="1.0" encoding="utf-8"?>
<sst xmlns="http://schemas.openxmlformats.org/spreadsheetml/2006/main" count="50" uniqueCount="39">
  <si>
    <t>09A</t>
  </si>
  <si>
    <t>POS.</t>
  </si>
  <si>
    <t>QTÀ</t>
  </si>
  <si>
    <t>CODICE</t>
  </si>
  <si>
    <t>DESCRIPTION</t>
  </si>
  <si>
    <t>BENENNUNG</t>
  </si>
  <si>
    <t>DESCRIPCION</t>
  </si>
  <si>
    <t>HANDLE BAR</t>
  </si>
  <si>
    <t>TIMON</t>
  </si>
  <si>
    <t>LENKSTANGE</t>
  </si>
  <si>
    <t>MANILLAR</t>
  </si>
  <si>
    <t>SCREW</t>
  </si>
  <si>
    <t>VIS</t>
  </si>
  <si>
    <t>SCHRAUBE</t>
  </si>
  <si>
    <t>TORNILLO</t>
  </si>
  <si>
    <t>WASHER</t>
  </si>
  <si>
    <t>RONDELLE</t>
  </si>
  <si>
    <t>UNTERLAGSCHEIBE</t>
  </si>
  <si>
    <t>ARANDELA</t>
  </si>
  <si>
    <t>LOCK WASHER</t>
  </si>
  <si>
    <t>RONDELLE FREIN</t>
  </si>
  <si>
    <t>ZAHNSCHEIBE</t>
  </si>
  <si>
    <t>ARANDELLA DENTADA</t>
  </si>
  <si>
    <t>202966</t>
  </si>
  <si>
    <t>200822</t>
  </si>
  <si>
    <t>E83547</t>
  </si>
  <si>
    <t>M6x16 Bolt, Zinc Hex Head</t>
  </si>
  <si>
    <t>E81983</t>
  </si>
  <si>
    <t>Hex Bolt M6x40 Zinc</t>
  </si>
  <si>
    <t>E82761</t>
  </si>
  <si>
    <t>Washer 6x12x1.6</t>
  </si>
  <si>
    <t>E82798</t>
  </si>
  <si>
    <t>Washer, 6x18x1.5</t>
  </si>
  <si>
    <t>E82774</t>
  </si>
  <si>
    <t>Lock Washer, M6 Zinc</t>
  </si>
  <si>
    <t>ELECTRIC SYSTEM</t>
  </si>
  <si>
    <t>ITEM</t>
  </si>
  <si>
    <t>SKU</t>
  </si>
  <si>
    <t>QTY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</si>
</sst>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9"/>
  <sheetViews>
    <sheetView workbookViewId="0">
      <selection activeCell="B1" sqref="B1:G9"/>
    </sheetView>
  </sheetViews>
  <sheetFormatPr defaultRowHeight="12.75"/>
  <cols>
    <col min="2" max="2" width="8.42578125" customWidth="1"/>
    <col min="3" max="3" width="11.140625" customWidth="1"/>
    <col min="4" max="4" width="15.140625" customWidth="1"/>
    <col min="5" max="5" width="7.7109375" customWidth="1"/>
    <col min="6" max="6" width="28.28515625" customWidth="1"/>
    <col min="7" max="7" width="11.5703125" customWidth="1"/>
    <col min="8" max="8" width="14.42578125" customWidth="1"/>
    <col min="9" max="9" width="15.42578125" customWidth="1"/>
    <col min="10" max="10" width="17.42578125" customWidth="1"/>
  </cols>
  <sheetData>
    <row r="1" spans="2:10" ht="26.85" customHeight="1">
      <c r="B1" s="2"/>
      <c r="C1" s="3" t="s">
        <v>0</v>
      </c>
    </row>
    <row r="2" spans="2:10">
      <c r="B2" s="1" t="s">
        <v>1</v>
      </c>
      <c r="C2" s="1" t="s">
        <v>3</v>
      </c>
      <c r="D2" s="1" t="s">
        <v>4</v>
      </c>
      <c r="E2" s="1" t="s">
        <v>2</v>
      </c>
      <c r="F2" s="1"/>
      <c r="G2" s="1"/>
      <c r="H2" s="1" t="s">
        <v>4</v>
      </c>
      <c r="I2" s="1" t="s">
        <v>5</v>
      </c>
      <c r="J2" s="1" t="s">
        <v>6</v>
      </c>
    </row>
    <row r="3" spans="2:10">
      <c r="B3" s="4">
        <v>1</v>
      </c>
      <c r="C3" s="4">
        <v>202966</v>
      </c>
      <c r="E3" s="4">
        <v>1</v>
      </c>
      <c r="F3" s="5" t="str">
        <f>LEFT(IFERROR(VLOOKUP(TRIM(C3),[1]!Table_Query_from_BetcoViews[[AlternateID]:[MainSKU]],4,FALSE),C3),6)</f>
        <v>202966</v>
      </c>
      <c r="G3" s="5">
        <f>IFERROR(VLOOKUP(TRIM(C3),[1]!Table_Query_from_BetcoViews[[AlternateID]:[ItemDescr2]],5,FALSE),D3)</f>
        <v>0</v>
      </c>
    </row>
    <row r="4" spans="2:10">
      <c r="B4" s="4">
        <v>2</v>
      </c>
      <c r="C4" s="4">
        <v>200822</v>
      </c>
      <c r="D4" s="1" t="s">
        <v>7</v>
      </c>
      <c r="E4" s="4">
        <v>1</v>
      </c>
      <c r="F4" s="5" t="str">
        <f>LEFT(IFERROR(VLOOKUP(TRIM(C4),[1]!Table_Query_from_BetcoViews[[AlternateID]:[MainSKU]],4,FALSE),C4),6)</f>
        <v>200822</v>
      </c>
      <c r="G4" s="5" t="str">
        <f>IFERROR(VLOOKUP(TRIM(C4),[1]!Table_Query_from_BetcoViews[[AlternateID]:[ItemDescr2]],5,FALSE),D4)</f>
        <v>HANDLE BAR</v>
      </c>
      <c r="H4" s="1" t="s">
        <v>8</v>
      </c>
      <c r="I4" s="1" t="s">
        <v>9</v>
      </c>
      <c r="J4" s="1" t="s">
        <v>10</v>
      </c>
    </row>
    <row r="5" spans="2:10">
      <c r="B5" s="4">
        <v>3</v>
      </c>
      <c r="C5" s="4">
        <v>407663</v>
      </c>
      <c r="D5" s="1" t="s">
        <v>11</v>
      </c>
      <c r="E5" s="4">
        <v>4</v>
      </c>
      <c r="F5" s="5" t="str">
        <f>LEFT(IFERROR(VLOOKUP(TRIM(C5),[1]!Table_Query_from_BetcoViews[[AlternateID]:[MainSKU]],4,FALSE),C5),6)</f>
        <v>E83547</v>
      </c>
      <c r="G5" s="5" t="str">
        <f>IFERROR(VLOOKUP(TRIM(C5),[1]!Table_Query_from_BetcoViews[[AlternateID]:[ItemDescr2]],5,FALSE),D5)</f>
        <v>M6x16 Bolt, Zinc Hex Head</v>
      </c>
      <c r="H5" s="1" t="s">
        <v>12</v>
      </c>
      <c r="I5" s="1" t="s">
        <v>13</v>
      </c>
      <c r="J5" s="1" t="s">
        <v>14</v>
      </c>
    </row>
    <row r="6" spans="2:10">
      <c r="B6" s="4">
        <v>4</v>
      </c>
      <c r="C6" s="4">
        <v>408660</v>
      </c>
      <c r="D6" s="1" t="s">
        <v>11</v>
      </c>
      <c r="E6" s="4">
        <v>4</v>
      </c>
      <c r="F6" s="5" t="str">
        <f>LEFT(IFERROR(VLOOKUP(TRIM(C6),[1]!Table_Query_from_BetcoViews[[AlternateID]:[MainSKU]],4,FALSE),C6),6)</f>
        <v>E81983</v>
      </c>
      <c r="G6" s="5" t="str">
        <f>IFERROR(VLOOKUP(TRIM(C6),[1]!Table_Query_from_BetcoViews[[AlternateID]:[ItemDescr2]],5,FALSE),D6)</f>
        <v>Hex Bolt M6x40 Zinc</v>
      </c>
      <c r="H6" s="1" t="s">
        <v>12</v>
      </c>
      <c r="I6" s="1" t="s">
        <v>13</v>
      </c>
      <c r="J6" s="1" t="s">
        <v>14</v>
      </c>
    </row>
    <row r="7" spans="2:10">
      <c r="B7" s="4">
        <v>5</v>
      </c>
      <c r="C7" s="4">
        <v>409156</v>
      </c>
      <c r="D7" s="1" t="s">
        <v>15</v>
      </c>
      <c r="E7" s="4">
        <v>4</v>
      </c>
      <c r="F7" s="5" t="str">
        <f>LEFT(IFERROR(VLOOKUP(TRIM(C7),[1]!Table_Query_from_BetcoViews[[AlternateID]:[MainSKU]],4,FALSE),C7),6)</f>
        <v>E82761</v>
      </c>
      <c r="G7" s="5" t="str">
        <f>IFERROR(VLOOKUP(TRIM(C7),[1]!Table_Query_from_BetcoViews[[AlternateID]:[ItemDescr2]],5,FALSE),D7)</f>
        <v>Washer 6x12x1.6</v>
      </c>
      <c r="H7" s="1" t="s">
        <v>16</v>
      </c>
      <c r="I7" s="1" t="s">
        <v>17</v>
      </c>
      <c r="J7" s="1" t="s">
        <v>18</v>
      </c>
    </row>
    <row r="8" spans="2:10">
      <c r="B8" s="4">
        <v>6</v>
      </c>
      <c r="C8" s="4">
        <v>409160</v>
      </c>
      <c r="D8" s="1" t="s">
        <v>15</v>
      </c>
      <c r="E8" s="4">
        <v>4</v>
      </c>
      <c r="F8" s="5" t="str">
        <f>LEFT(IFERROR(VLOOKUP(TRIM(C8),[1]!Table_Query_from_BetcoViews[[AlternateID]:[MainSKU]],4,FALSE),C8),6)</f>
        <v>E82798</v>
      </c>
      <c r="G8" s="5" t="str">
        <f>IFERROR(VLOOKUP(TRIM(C8),[1]!Table_Query_from_BetcoViews[[AlternateID]:[ItemDescr2]],5,FALSE),D8)</f>
        <v>Washer, 6x18x1.5</v>
      </c>
      <c r="H8" s="1" t="s">
        <v>16</v>
      </c>
      <c r="I8" s="1" t="s">
        <v>17</v>
      </c>
      <c r="J8" s="1" t="s">
        <v>18</v>
      </c>
    </row>
    <row r="9" spans="2:10">
      <c r="B9" s="4">
        <v>7</v>
      </c>
      <c r="C9" s="4">
        <v>409164</v>
      </c>
      <c r="D9" s="1" t="s">
        <v>19</v>
      </c>
      <c r="E9" s="4">
        <v>8</v>
      </c>
      <c r="F9" s="5" t="str">
        <f>LEFT(IFERROR(VLOOKUP(TRIM(C9),[1]!Table_Query_from_BetcoViews[[AlternateID]:[MainSKU]],4,FALSE),C9),6)</f>
        <v>E82774</v>
      </c>
      <c r="G9" s="5" t="str">
        <f>IFERROR(VLOOKUP(TRIM(C9),[1]!Table_Query_from_BetcoViews[[AlternateID]:[ItemDescr2]],5,FALSE),D9)</f>
        <v>Lock Washer, M6 Zinc</v>
      </c>
      <c r="H9" s="1" t="s">
        <v>20</v>
      </c>
      <c r="I9" s="1" t="s">
        <v>21</v>
      </c>
      <c r="J9" s="1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9"/>
  <sheetViews>
    <sheetView tabSelected="1" workbookViewId="0">
      <selection activeCell="B2" sqref="B2:E9"/>
    </sheetView>
  </sheetViews>
  <sheetFormatPr defaultRowHeight="12.75"/>
  <cols>
    <col min="2" max="2" width="9.140625" style="7"/>
    <col min="3" max="3" width="10.7109375" style="7" customWidth="1"/>
    <col min="4" max="4" width="32" style="6" customWidth="1"/>
    <col min="5" max="5" width="9.140625" style="7"/>
    <col min="6" max="6" width="16.7109375" customWidth="1"/>
    <col min="7" max="7" width="30.7109375" customWidth="1"/>
  </cols>
  <sheetData>
    <row r="2" spans="2:5" ht="15.75">
      <c r="B2" s="8" t="s">
        <v>36</v>
      </c>
      <c r="C2" s="8" t="s">
        <v>37</v>
      </c>
      <c r="D2" s="9" t="s">
        <v>4</v>
      </c>
      <c r="E2" s="8" t="s">
        <v>38</v>
      </c>
    </row>
    <row r="3" spans="2:5" ht="15.75">
      <c r="B3" s="10">
        <v>1</v>
      </c>
      <c r="C3" s="11" t="s">
        <v>23</v>
      </c>
      <c r="D3" s="12" t="s">
        <v>35</v>
      </c>
      <c r="E3" s="10">
        <v>1</v>
      </c>
    </row>
    <row r="4" spans="2:5" ht="15.75">
      <c r="B4" s="10">
        <v>2</v>
      </c>
      <c r="C4" s="11" t="s">
        <v>24</v>
      </c>
      <c r="D4" s="13" t="s">
        <v>7</v>
      </c>
      <c r="E4" s="10">
        <v>1</v>
      </c>
    </row>
    <row r="5" spans="2:5" ht="15.75">
      <c r="B5" s="10">
        <v>3</v>
      </c>
      <c r="C5" s="10" t="s">
        <v>25</v>
      </c>
      <c r="D5" s="13" t="s">
        <v>26</v>
      </c>
      <c r="E5" s="10">
        <v>4</v>
      </c>
    </row>
    <row r="6" spans="2:5" ht="15.75">
      <c r="B6" s="10">
        <v>4</v>
      </c>
      <c r="C6" s="10" t="s">
        <v>27</v>
      </c>
      <c r="D6" s="13" t="s">
        <v>28</v>
      </c>
      <c r="E6" s="10">
        <v>4</v>
      </c>
    </row>
    <row r="7" spans="2:5" ht="15.75">
      <c r="B7" s="10">
        <v>5</v>
      </c>
      <c r="C7" s="10" t="s">
        <v>29</v>
      </c>
      <c r="D7" s="13" t="s">
        <v>30</v>
      </c>
      <c r="E7" s="10">
        <v>4</v>
      </c>
    </row>
    <row r="8" spans="2:5" ht="15.75">
      <c r="B8" s="10">
        <v>6</v>
      </c>
      <c r="C8" s="10" t="s">
        <v>31</v>
      </c>
      <c r="D8" s="13" t="s">
        <v>32</v>
      </c>
      <c r="E8" s="10">
        <v>4</v>
      </c>
    </row>
    <row r="9" spans="2:5" ht="15.75">
      <c r="B9" s="10">
        <v>7</v>
      </c>
      <c r="C9" s="10" t="s">
        <v>33</v>
      </c>
      <c r="D9" s="13" t="s">
        <v>34</v>
      </c>
      <c r="E9" s="10">
        <v>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BD088-1E46-4218-B003-0FA35685CF19}"/>
</file>

<file path=customXml/itemProps2.xml><?xml version="1.0" encoding="utf-8"?>
<ds:datastoreItem xmlns:ds="http://schemas.openxmlformats.org/officeDocument/2006/customXml" ds:itemID="{8FDA33B3-1E12-48EA-AD1C-B19E5E5EB2DC}"/>
</file>

<file path=customXml/itemProps3.xml><?xml version="1.0" encoding="utf-8"?>
<ds:datastoreItem xmlns:ds="http://schemas.openxmlformats.org/officeDocument/2006/customXml" ds:itemID="{D847FA33-033E-4988-932F-45550848BE0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28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2010-09-01T13:58:28Z</cp:lastPrinted>
  <dcterms:created xsi:type="dcterms:W3CDTF">2010-09-01T13:49:40Z</dcterms:created>
  <dcterms:modified xsi:type="dcterms:W3CDTF">2010-09-01T13:58:31Z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